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30" windowHeight="13980"/>
  </bookViews>
  <sheets>
    <sheet name="第二号第二様式" sheetId="1" r:id="rId1"/>
  </sheets>
  <calcPr calcId="145621" calcMode="manual"/>
</workbook>
</file>

<file path=xl/calcChain.xml><?xml version="1.0" encoding="utf-8"?>
<calcChain xmlns="http://schemas.openxmlformats.org/spreadsheetml/2006/main">
  <c r="J69" i="1" l="1"/>
  <c r="H69" i="1"/>
  <c r="J68" i="1"/>
  <c r="H68" i="1"/>
  <c r="J67" i="1"/>
  <c r="H67" i="1"/>
  <c r="J65" i="1"/>
  <c r="H65" i="1"/>
  <c r="I62" i="1"/>
  <c r="G62" i="1"/>
  <c r="F62" i="1"/>
  <c r="H62" i="1" s="1"/>
  <c r="J62" i="1" s="1"/>
  <c r="E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I52" i="1"/>
  <c r="I63" i="1" s="1"/>
  <c r="G52" i="1"/>
  <c r="G63" i="1" s="1"/>
  <c r="F52" i="1"/>
  <c r="F63" i="1" s="1"/>
  <c r="E52" i="1"/>
  <c r="E63" i="1" s="1"/>
  <c r="H63" i="1" s="1"/>
  <c r="J63" i="1" s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I41" i="1"/>
  <c r="G41" i="1"/>
  <c r="F41" i="1"/>
  <c r="H41" i="1" s="1"/>
  <c r="J41" i="1" s="1"/>
  <c r="E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I32" i="1"/>
  <c r="I42" i="1" s="1"/>
  <c r="G32" i="1"/>
  <c r="G42" i="1" s="1"/>
  <c r="F32" i="1"/>
  <c r="F42" i="1" s="1"/>
  <c r="E32" i="1"/>
  <c r="E42" i="1" s="1"/>
  <c r="H42" i="1" s="1"/>
  <c r="J42" i="1" s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I21" i="1"/>
  <c r="G21" i="1"/>
  <c r="F21" i="1"/>
  <c r="H21" i="1" s="1"/>
  <c r="J21" i="1" s="1"/>
  <c r="E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I11" i="1"/>
  <c r="I22" i="1" s="1"/>
  <c r="I43" i="1" s="1"/>
  <c r="I64" i="1" s="1"/>
  <c r="I66" i="1" s="1"/>
  <c r="I70" i="1" s="1"/>
  <c r="G11" i="1"/>
  <c r="G22" i="1" s="1"/>
  <c r="G43" i="1" s="1"/>
  <c r="G64" i="1" s="1"/>
  <c r="G66" i="1" s="1"/>
  <c r="G70" i="1" s="1"/>
  <c r="F11" i="1"/>
  <c r="F22" i="1" s="1"/>
  <c r="F43" i="1" s="1"/>
  <c r="F64" i="1" s="1"/>
  <c r="F66" i="1" s="1"/>
  <c r="F70" i="1" s="1"/>
  <c r="E11" i="1"/>
  <c r="E22" i="1" s="1"/>
  <c r="J10" i="1"/>
  <c r="H10" i="1"/>
  <c r="J9" i="1"/>
  <c r="H9" i="1"/>
  <c r="J8" i="1"/>
  <c r="H8" i="1"/>
  <c r="E43" i="1" l="1"/>
  <c r="H22" i="1"/>
  <c r="J22" i="1" s="1"/>
  <c r="H11" i="1"/>
  <c r="J11" i="1" s="1"/>
  <c r="H32" i="1"/>
  <c r="J32" i="1" s="1"/>
  <c r="H52" i="1"/>
  <c r="J52" i="1" s="1"/>
  <c r="E64" i="1" l="1"/>
  <c r="H43" i="1"/>
  <c r="J43" i="1" s="1"/>
  <c r="E66" i="1" l="1"/>
  <c r="H64" i="1"/>
  <c r="J64" i="1" s="1"/>
  <c r="E70" i="1" l="1"/>
  <c r="H70" i="1" s="1"/>
  <c r="J70" i="1" s="1"/>
  <c r="H66" i="1"/>
  <c r="J66" i="1" s="1"/>
</calcChain>
</file>

<file path=xl/sharedStrings.xml><?xml version="1.0" encoding="utf-8"?>
<sst xmlns="http://schemas.openxmlformats.org/spreadsheetml/2006/main" count="84" uniqueCount="80">
  <si>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</si>
  <si>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事業活動内訳表</t>
    <rPh sb="0" eb="2">
      <t>ジギョウ</t>
    </rPh>
    <rPh sb="2" eb="4">
      <t>カツドウ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</si>
  <si>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</si>
  <si>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</si>
  <si>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</si>
  <si>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</si>
  <si>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</si>
  <si>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</si>
  <si>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</si>
  <si>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</si>
  <si>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</si>
  <si>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サービス活動増減の部</t>
  </si>
  <si>
    <t>収益</t>
  </si>
  <si>
    <t>介護保険事業収益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</si>
  <si>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</si>
  <si>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</si>
  <si>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</si>
  <si>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</si>
  <si>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</si>
  <si>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</si>
  <si>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</si>
  <si>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</si>
  <si>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</si>
  <si>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</si>
  <si>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</si>
  <si>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</si>
  <si>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</si>
  <si>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</si>
  <si>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</si>
  <si>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</si>
  <si>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</si>
  <si>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</si>
  <si>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</si>
  <si>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</si>
  <si>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</si>
  <si>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</si>
  <si>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</si>
  <si>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</si>
  <si>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</si>
  <si>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</si>
  <si>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</si>
  <si>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</si>
  <si>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</si>
  <si>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</si>
  <si>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</si>
  <si>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</si>
  <si>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</si>
  <si>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</si>
  <si>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</si>
  <si>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</si>
  <si>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</si>
  <si>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</si>
  <si>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</si>
  <si>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</si>
  <si>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</si>
  <si>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</si>
  <si>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</si>
  <si>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事業区分間繰入金収益</t>
  </si>
  <si>
    <t>事業区分間固定資産移管収益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</si>
  <si>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</si>
  <si>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</si>
  <si>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</si>
  <si>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</si>
  <si>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</si>
  <si>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</si>
  <si>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</si>
  <si>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</si>
  <si>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</si>
  <si>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事業区分間固定資産移管費用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</si>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</sst>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4" xfId="2" applyFont="1" applyFill="1" applyBorder="1" applyAlignment="1">
      <alignment horizontal="left"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showGridLines="0" tabSelected="1" view="pageBreakPreview" topLeftCell="A34" zoomScale="60" zoomScaleNormal="100" workbookViewId="0">
      <selection activeCell="A70" sqref="A7:XFD70"/>
    </sheetView>
  </sheetViews>
  <sheetFormatPr defaultRowHeight="13.5"/>
  <cols>
    <col min="1" max="3" width="2.875" customWidth="1"/>
    <col min="4" max="4" width="59.2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2"/>
      <c r="C2" s="2"/>
      <c r="D2" s="2"/>
      <c r="E2" s="2"/>
      <c r="F2" s="3"/>
      <c r="G2" s="3"/>
      <c r="H2" s="3"/>
      <c r="I2" s="4"/>
      <c r="J2" s="5" t="s">
        <v>0</v>
      </c>
    </row>
    <row r="3" spans="2:10" ht="21">
      <c r="B3" s="37" t="s">
        <v>1</v>
      </c>
      <c r="C3" s="37"/>
      <c r="D3" s="37"/>
      <c r="E3" s="37"/>
      <c r="F3" s="37"/>
      <c r="G3" s="37"/>
      <c r="H3" s="37"/>
      <c r="I3" s="37"/>
      <c r="J3" s="37"/>
    </row>
    <row r="4" spans="2:10" ht="14.25">
      <c r="B4" s="6"/>
      <c r="C4" s="6"/>
      <c r="D4" s="6"/>
      <c r="E4" s="6"/>
      <c r="F4" s="6"/>
      <c r="G4" s="6"/>
      <c r="H4" s="6"/>
      <c r="I4" s="3"/>
      <c r="J4" s="3"/>
    </row>
    <row r="5" spans="2:10" ht="21">
      <c r="B5" s="38" t="s">
        <v>2</v>
      </c>
      <c r="C5" s="38"/>
      <c r="D5" s="38"/>
      <c r="E5" s="38"/>
      <c r="F5" s="38"/>
      <c r="G5" s="38"/>
      <c r="H5" s="38"/>
      <c r="I5" s="38"/>
      <c r="J5" s="38"/>
    </row>
    <row r="6" spans="2:10" ht="15.75">
      <c r="B6" s="7"/>
      <c r="C6" s="7"/>
      <c r="D6" s="7"/>
      <c r="E6" s="7"/>
      <c r="F6" s="7"/>
      <c r="G6" s="7"/>
      <c r="H6" s="3"/>
      <c r="I6" s="3"/>
      <c r="J6" s="7" t="s">
        <v>3</v>
      </c>
    </row>
    <row r="7" spans="2:10" ht="24.75" customHeight="1">
      <c r="B7" s="39" t="s">
        <v>4</v>
      </c>
      <c r="C7" s="39"/>
      <c r="D7" s="39"/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</row>
    <row r="8" spans="2:10" ht="24.75" customHeight="1">
      <c r="B8" s="34" t="s">
        <v>11</v>
      </c>
      <c r="C8" s="34" t="s">
        <v>12</v>
      </c>
      <c r="D8" s="9" t="s">
        <v>13</v>
      </c>
      <c r="E8" s="10">
        <v>299734438</v>
      </c>
      <c r="F8" s="10">
        <v>23291746</v>
      </c>
      <c r="G8" s="10"/>
      <c r="H8" s="10">
        <f>E8+F8+G8</f>
        <v>323026184</v>
      </c>
      <c r="I8" s="11">
        <v>0</v>
      </c>
      <c r="J8" s="10">
        <f>H8-I8</f>
        <v>323026184</v>
      </c>
    </row>
    <row r="9" spans="2:10" ht="24.75" customHeight="1">
      <c r="B9" s="35"/>
      <c r="C9" s="35"/>
      <c r="D9" s="12" t="s">
        <v>14</v>
      </c>
      <c r="E9" s="13">
        <v>1857484</v>
      </c>
      <c r="F9" s="13"/>
      <c r="G9" s="13"/>
      <c r="H9" s="13">
        <f t="shared" ref="H9:H70" si="0">E9+F9+G9</f>
        <v>1857484</v>
      </c>
      <c r="I9" s="14">
        <v>0</v>
      </c>
      <c r="J9" s="13">
        <f t="shared" ref="J9:J70" si="1">H9-I9</f>
        <v>1857484</v>
      </c>
    </row>
    <row r="10" spans="2:10" ht="24.75" customHeight="1">
      <c r="B10" s="35"/>
      <c r="C10" s="35"/>
      <c r="D10" s="12" t="s">
        <v>15</v>
      </c>
      <c r="E10" s="13">
        <v>555083</v>
      </c>
      <c r="F10" s="13">
        <v>21060</v>
      </c>
      <c r="G10" s="13"/>
      <c r="H10" s="13">
        <f t="shared" si="0"/>
        <v>576143</v>
      </c>
      <c r="I10" s="15">
        <v>0</v>
      </c>
      <c r="J10" s="13">
        <f t="shared" si="1"/>
        <v>576143</v>
      </c>
    </row>
    <row r="11" spans="2:10" ht="24.75" customHeight="1">
      <c r="B11" s="35"/>
      <c r="C11" s="36"/>
      <c r="D11" s="16" t="s">
        <v>16</v>
      </c>
      <c r="E11" s="17">
        <f>+E8+E9+E10</f>
        <v>302147005</v>
      </c>
      <c r="F11" s="17">
        <f>+F8+F9+F10</f>
        <v>23312806</v>
      </c>
      <c r="G11" s="17">
        <f>+G8+G9+G10</f>
        <v>0</v>
      </c>
      <c r="H11" s="17">
        <f t="shared" si="0"/>
        <v>325459811</v>
      </c>
      <c r="I11" s="18">
        <f>+I8+I9+I10</f>
        <v>0</v>
      </c>
      <c r="J11" s="17">
        <f t="shared" si="1"/>
        <v>325459811</v>
      </c>
    </row>
    <row r="12" spans="2:10" ht="24.75" customHeight="1">
      <c r="B12" s="35"/>
      <c r="C12" s="34" t="s">
        <v>17</v>
      </c>
      <c r="D12" s="12" t="s">
        <v>18</v>
      </c>
      <c r="E12" s="13">
        <v>212946826</v>
      </c>
      <c r="F12" s="13">
        <v>4769556</v>
      </c>
      <c r="G12" s="13"/>
      <c r="H12" s="13">
        <f t="shared" si="0"/>
        <v>217716382</v>
      </c>
      <c r="I12" s="11">
        <v>0</v>
      </c>
      <c r="J12" s="13">
        <f t="shared" si="1"/>
        <v>217716382</v>
      </c>
    </row>
    <row r="13" spans="2:10" ht="24.75" customHeight="1">
      <c r="B13" s="35"/>
      <c r="C13" s="35"/>
      <c r="D13" s="12" t="s">
        <v>19</v>
      </c>
      <c r="E13" s="13">
        <v>28845035</v>
      </c>
      <c r="F13" s="13">
        <v>8488886</v>
      </c>
      <c r="G13" s="13"/>
      <c r="H13" s="13">
        <f t="shared" si="0"/>
        <v>37333921</v>
      </c>
      <c r="I13" s="14">
        <v>0</v>
      </c>
      <c r="J13" s="13">
        <f t="shared" si="1"/>
        <v>37333921</v>
      </c>
    </row>
    <row r="14" spans="2:10" ht="24.75" customHeight="1">
      <c r="B14" s="35"/>
      <c r="C14" s="35"/>
      <c r="D14" s="12" t="s">
        <v>20</v>
      </c>
      <c r="E14" s="13">
        <v>14585244</v>
      </c>
      <c r="F14" s="13">
        <v>2727171</v>
      </c>
      <c r="G14" s="13"/>
      <c r="H14" s="13">
        <f t="shared" si="0"/>
        <v>17312415</v>
      </c>
      <c r="I14" s="14">
        <v>0</v>
      </c>
      <c r="J14" s="13">
        <f t="shared" si="1"/>
        <v>17312415</v>
      </c>
    </row>
    <row r="15" spans="2:10" ht="24.75" customHeight="1">
      <c r="B15" s="35"/>
      <c r="C15" s="35"/>
      <c r="D15" s="12" t="s">
        <v>21</v>
      </c>
      <c r="E15" s="13">
        <v>122925</v>
      </c>
      <c r="F15" s="13"/>
      <c r="G15" s="13"/>
      <c r="H15" s="13">
        <f t="shared" si="0"/>
        <v>122925</v>
      </c>
      <c r="I15" s="14">
        <v>0</v>
      </c>
      <c r="J15" s="13">
        <f t="shared" si="1"/>
        <v>122925</v>
      </c>
    </row>
    <row r="16" spans="2:10" ht="24.75" customHeight="1">
      <c r="B16" s="35"/>
      <c r="C16" s="35"/>
      <c r="D16" s="12" t="s">
        <v>22</v>
      </c>
      <c r="E16" s="13">
        <v>16141797</v>
      </c>
      <c r="F16" s="13">
        <v>12985665</v>
      </c>
      <c r="G16" s="13"/>
      <c r="H16" s="13">
        <f t="shared" si="0"/>
        <v>29127462</v>
      </c>
      <c r="I16" s="14">
        <v>0</v>
      </c>
      <c r="J16" s="13">
        <f t="shared" si="1"/>
        <v>29127462</v>
      </c>
    </row>
    <row r="17" spans="2:10" ht="24.75" customHeight="1">
      <c r="B17" s="35"/>
      <c r="C17" s="35"/>
      <c r="D17" s="12" t="s">
        <v>23</v>
      </c>
      <c r="E17" s="13">
        <v>-9284839</v>
      </c>
      <c r="F17" s="13">
        <v>-942832</v>
      </c>
      <c r="G17" s="13"/>
      <c r="H17" s="13">
        <f t="shared" si="0"/>
        <v>-10227671</v>
      </c>
      <c r="I17" s="14">
        <v>0</v>
      </c>
      <c r="J17" s="13">
        <f t="shared" si="1"/>
        <v>-10227671</v>
      </c>
    </row>
    <row r="18" spans="2:10" ht="24.75" customHeight="1">
      <c r="B18" s="35"/>
      <c r="C18" s="35"/>
      <c r="D18" s="12" t="s">
        <v>24</v>
      </c>
      <c r="E18" s="13"/>
      <c r="F18" s="13"/>
      <c r="G18" s="13"/>
      <c r="H18" s="13">
        <f t="shared" si="0"/>
        <v>0</v>
      </c>
      <c r="I18" s="14">
        <v>0</v>
      </c>
      <c r="J18" s="13">
        <f t="shared" si="1"/>
        <v>0</v>
      </c>
    </row>
    <row r="19" spans="2:10" ht="24.75" customHeight="1">
      <c r="B19" s="35"/>
      <c r="C19" s="35"/>
      <c r="D19" s="12" t="s">
        <v>25</v>
      </c>
      <c r="E19" s="13">
        <v>722006</v>
      </c>
      <c r="F19" s="13"/>
      <c r="G19" s="13"/>
      <c r="H19" s="13">
        <f t="shared" si="0"/>
        <v>722006</v>
      </c>
      <c r="I19" s="14">
        <v>0</v>
      </c>
      <c r="J19" s="13">
        <f t="shared" si="1"/>
        <v>722006</v>
      </c>
    </row>
    <row r="20" spans="2:10" ht="24.75" customHeight="1">
      <c r="B20" s="35"/>
      <c r="C20" s="35"/>
      <c r="D20" s="12" t="s">
        <v>26</v>
      </c>
      <c r="E20" s="13"/>
      <c r="F20" s="13"/>
      <c r="G20" s="13"/>
      <c r="H20" s="13">
        <f t="shared" si="0"/>
        <v>0</v>
      </c>
      <c r="I20" s="15">
        <v>0</v>
      </c>
      <c r="J20" s="13">
        <f t="shared" si="1"/>
        <v>0</v>
      </c>
    </row>
    <row r="21" spans="2:10" ht="24.75" customHeight="1">
      <c r="B21" s="35"/>
      <c r="C21" s="36"/>
      <c r="D21" s="16" t="s">
        <v>27</v>
      </c>
      <c r="E21" s="17">
        <f>+E12+E13+E14+E15+E16+E17+E18+E19+E20</f>
        <v>264078994</v>
      </c>
      <c r="F21" s="17">
        <f>+F12+F13+F14+F15+F16+F17+F18+F19+F20</f>
        <v>28028446</v>
      </c>
      <c r="G21" s="17">
        <f>+G12+G13+G14+G15+G16+G17+G18+G19+G20</f>
        <v>0</v>
      </c>
      <c r="H21" s="17">
        <f t="shared" si="0"/>
        <v>292107440</v>
      </c>
      <c r="I21" s="18">
        <f>+I12+I13+I14+I15+I16+I17+I18+I19+I20</f>
        <v>0</v>
      </c>
      <c r="J21" s="17">
        <f t="shared" si="1"/>
        <v>292107440</v>
      </c>
    </row>
    <row r="22" spans="2:10" ht="24.75" customHeight="1">
      <c r="B22" s="36"/>
      <c r="C22" s="19" t="s">
        <v>28</v>
      </c>
      <c r="D22" s="20"/>
      <c r="E22" s="21">
        <f xml:space="preserve"> +E11 - E21</f>
        <v>38068011</v>
      </c>
      <c r="F22" s="21">
        <f xml:space="preserve"> +F11 - F21</f>
        <v>-4715640</v>
      </c>
      <c r="G22" s="21">
        <f xml:space="preserve"> +G11 - G21</f>
        <v>0</v>
      </c>
      <c r="H22" s="21">
        <f t="shared" si="0"/>
        <v>33352371</v>
      </c>
      <c r="I22" s="18">
        <f xml:space="preserve"> +I11 - I21</f>
        <v>0</v>
      </c>
      <c r="J22" s="21">
        <f t="shared" si="1"/>
        <v>33352371</v>
      </c>
    </row>
    <row r="23" spans="2:10" ht="24.75" customHeight="1">
      <c r="B23" s="34" t="s">
        <v>29</v>
      </c>
      <c r="C23" s="34" t="s">
        <v>12</v>
      </c>
      <c r="D23" s="12" t="s">
        <v>30</v>
      </c>
      <c r="E23" s="13"/>
      <c r="F23" s="13"/>
      <c r="G23" s="13"/>
      <c r="H23" s="13">
        <f t="shared" si="0"/>
        <v>0</v>
      </c>
      <c r="I23" s="11">
        <v>0</v>
      </c>
      <c r="J23" s="13">
        <f t="shared" si="1"/>
        <v>0</v>
      </c>
    </row>
    <row r="24" spans="2:10" ht="24.75" customHeight="1">
      <c r="B24" s="35"/>
      <c r="C24" s="35"/>
      <c r="D24" s="12" t="s">
        <v>31</v>
      </c>
      <c r="E24" s="13">
        <v>346649</v>
      </c>
      <c r="F24" s="13"/>
      <c r="G24" s="13"/>
      <c r="H24" s="13">
        <f t="shared" si="0"/>
        <v>346649</v>
      </c>
      <c r="I24" s="14">
        <v>0</v>
      </c>
      <c r="J24" s="13">
        <f t="shared" si="1"/>
        <v>346649</v>
      </c>
    </row>
    <row r="25" spans="2:10" ht="24.75" customHeight="1">
      <c r="B25" s="35"/>
      <c r="C25" s="35"/>
      <c r="D25" s="12" t="s">
        <v>32</v>
      </c>
      <c r="E25" s="13"/>
      <c r="F25" s="13"/>
      <c r="G25" s="13"/>
      <c r="H25" s="13">
        <f t="shared" si="0"/>
        <v>0</v>
      </c>
      <c r="I25" s="14">
        <v>0</v>
      </c>
      <c r="J25" s="13">
        <f t="shared" si="1"/>
        <v>0</v>
      </c>
    </row>
    <row r="26" spans="2:10" ht="24.75" customHeight="1">
      <c r="B26" s="35"/>
      <c r="C26" s="35"/>
      <c r="D26" s="12" t="s">
        <v>33</v>
      </c>
      <c r="E26" s="13"/>
      <c r="F26" s="13"/>
      <c r="G26" s="13"/>
      <c r="H26" s="13">
        <f t="shared" si="0"/>
        <v>0</v>
      </c>
      <c r="I26" s="14">
        <v>0</v>
      </c>
      <c r="J26" s="13">
        <f t="shared" si="1"/>
        <v>0</v>
      </c>
    </row>
    <row r="27" spans="2:10" ht="24.75" customHeight="1">
      <c r="B27" s="35"/>
      <c r="C27" s="35"/>
      <c r="D27" s="12" t="s">
        <v>34</v>
      </c>
      <c r="E27" s="13"/>
      <c r="F27" s="13"/>
      <c r="G27" s="13"/>
      <c r="H27" s="13">
        <f t="shared" si="0"/>
        <v>0</v>
      </c>
      <c r="I27" s="14">
        <v>0</v>
      </c>
      <c r="J27" s="13">
        <f t="shared" si="1"/>
        <v>0</v>
      </c>
    </row>
    <row r="28" spans="2:10" ht="24.75" customHeight="1">
      <c r="B28" s="35"/>
      <c r="C28" s="35"/>
      <c r="D28" s="12" t="s">
        <v>35</v>
      </c>
      <c r="E28" s="13"/>
      <c r="F28" s="13"/>
      <c r="G28" s="13"/>
      <c r="H28" s="13">
        <f t="shared" si="0"/>
        <v>0</v>
      </c>
      <c r="I28" s="14">
        <v>0</v>
      </c>
      <c r="J28" s="13">
        <f t="shared" si="1"/>
        <v>0</v>
      </c>
    </row>
    <row r="29" spans="2:10" ht="24.75" customHeight="1">
      <c r="B29" s="35"/>
      <c r="C29" s="35"/>
      <c r="D29" s="12" t="s">
        <v>36</v>
      </c>
      <c r="E29" s="13"/>
      <c r="F29" s="13"/>
      <c r="G29" s="13"/>
      <c r="H29" s="13">
        <f t="shared" si="0"/>
        <v>0</v>
      </c>
      <c r="I29" s="14"/>
      <c r="J29" s="13">
        <f t="shared" si="1"/>
        <v>0</v>
      </c>
    </row>
    <row r="30" spans="2:10" ht="24.75" customHeight="1">
      <c r="B30" s="35"/>
      <c r="C30" s="35"/>
      <c r="D30" s="12" t="s">
        <v>37</v>
      </c>
      <c r="E30" s="13"/>
      <c r="F30" s="13"/>
      <c r="G30" s="13"/>
      <c r="H30" s="13">
        <f t="shared" si="0"/>
        <v>0</v>
      </c>
      <c r="I30" s="14"/>
      <c r="J30" s="13">
        <f t="shared" si="1"/>
        <v>0</v>
      </c>
    </row>
    <row r="31" spans="2:10" ht="24.75" customHeight="1">
      <c r="B31" s="35"/>
      <c r="C31" s="35"/>
      <c r="D31" s="12" t="s">
        <v>38</v>
      </c>
      <c r="E31" s="13">
        <v>1525073</v>
      </c>
      <c r="F31" s="13">
        <v>54810</v>
      </c>
      <c r="G31" s="13"/>
      <c r="H31" s="13">
        <f t="shared" si="0"/>
        <v>1579883</v>
      </c>
      <c r="I31" s="15">
        <v>0</v>
      </c>
      <c r="J31" s="13">
        <f t="shared" si="1"/>
        <v>1579883</v>
      </c>
    </row>
    <row r="32" spans="2:10" ht="24.75" customHeight="1">
      <c r="B32" s="35"/>
      <c r="C32" s="36"/>
      <c r="D32" s="16" t="s">
        <v>39</v>
      </c>
      <c r="E32" s="17">
        <f>+E23+E24+E25+E26+E27+E28+E29+E30+E31</f>
        <v>1871722</v>
      </c>
      <c r="F32" s="17">
        <f>+F23+F24+F25+F26+F27+F28+F29+F30+F31</f>
        <v>54810</v>
      </c>
      <c r="G32" s="17">
        <f>+G23+G24+G25+G26+G27+G28+G29+G30+G31</f>
        <v>0</v>
      </c>
      <c r="H32" s="17">
        <f t="shared" si="0"/>
        <v>1926532</v>
      </c>
      <c r="I32" s="18">
        <f>+I23+I24+I25+I26+I27+I28+I29+I30+I31</f>
        <v>0</v>
      </c>
      <c r="J32" s="17">
        <f t="shared" si="1"/>
        <v>1926532</v>
      </c>
    </row>
    <row r="33" spans="2:10" ht="24.75" customHeight="1">
      <c r="B33" s="35"/>
      <c r="C33" s="34" t="s">
        <v>17</v>
      </c>
      <c r="D33" s="12" t="s">
        <v>40</v>
      </c>
      <c r="E33" s="13"/>
      <c r="F33" s="13">
        <v>972397</v>
      </c>
      <c r="G33" s="13"/>
      <c r="H33" s="13">
        <f t="shared" si="0"/>
        <v>972397</v>
      </c>
      <c r="I33" s="11">
        <v>0</v>
      </c>
      <c r="J33" s="13">
        <f t="shared" si="1"/>
        <v>972397</v>
      </c>
    </row>
    <row r="34" spans="2:10" ht="24.75" customHeight="1">
      <c r="B34" s="35"/>
      <c r="C34" s="35"/>
      <c r="D34" s="12" t="s">
        <v>41</v>
      </c>
      <c r="E34" s="13"/>
      <c r="F34" s="13"/>
      <c r="G34" s="13"/>
      <c r="H34" s="13">
        <f t="shared" si="0"/>
        <v>0</v>
      </c>
      <c r="I34" s="14">
        <v>0</v>
      </c>
      <c r="J34" s="13">
        <f t="shared" si="1"/>
        <v>0</v>
      </c>
    </row>
    <row r="35" spans="2:10" ht="24.75" customHeight="1">
      <c r="B35" s="35"/>
      <c r="C35" s="35"/>
      <c r="D35" s="12" t="s">
        <v>42</v>
      </c>
      <c r="E35" s="13"/>
      <c r="F35" s="13"/>
      <c r="G35" s="13"/>
      <c r="H35" s="13">
        <f t="shared" si="0"/>
        <v>0</v>
      </c>
      <c r="I35" s="14">
        <v>0</v>
      </c>
      <c r="J35" s="13">
        <f t="shared" si="1"/>
        <v>0</v>
      </c>
    </row>
    <row r="36" spans="2:10" ht="24.75" customHeight="1">
      <c r="B36" s="35"/>
      <c r="C36" s="35"/>
      <c r="D36" s="12" t="s">
        <v>43</v>
      </c>
      <c r="E36" s="13"/>
      <c r="F36" s="13"/>
      <c r="G36" s="13"/>
      <c r="H36" s="13">
        <f t="shared" si="0"/>
        <v>0</v>
      </c>
      <c r="I36" s="14">
        <v>0</v>
      </c>
      <c r="J36" s="13">
        <f t="shared" si="1"/>
        <v>0</v>
      </c>
    </row>
    <row r="37" spans="2:10" ht="24.75" customHeight="1">
      <c r="B37" s="35"/>
      <c r="C37" s="35"/>
      <c r="D37" s="12" t="s">
        <v>44</v>
      </c>
      <c r="E37" s="13"/>
      <c r="F37" s="13"/>
      <c r="G37" s="13"/>
      <c r="H37" s="13">
        <f t="shared" si="0"/>
        <v>0</v>
      </c>
      <c r="I37" s="14">
        <v>0</v>
      </c>
      <c r="J37" s="13">
        <f t="shared" si="1"/>
        <v>0</v>
      </c>
    </row>
    <row r="38" spans="2:10" ht="24.75" customHeight="1">
      <c r="B38" s="35"/>
      <c r="C38" s="35"/>
      <c r="D38" s="12" t="s">
        <v>45</v>
      </c>
      <c r="E38" s="13"/>
      <c r="F38" s="13"/>
      <c r="G38" s="13"/>
      <c r="H38" s="13">
        <f t="shared" si="0"/>
        <v>0</v>
      </c>
      <c r="I38" s="14"/>
      <c r="J38" s="13">
        <f t="shared" si="1"/>
        <v>0</v>
      </c>
    </row>
    <row r="39" spans="2:10" ht="24.75" customHeight="1">
      <c r="B39" s="35"/>
      <c r="C39" s="35"/>
      <c r="D39" s="12" t="s">
        <v>46</v>
      </c>
      <c r="E39" s="13"/>
      <c r="F39" s="13"/>
      <c r="G39" s="13"/>
      <c r="H39" s="13">
        <f t="shared" si="0"/>
        <v>0</v>
      </c>
      <c r="I39" s="14"/>
      <c r="J39" s="13">
        <f t="shared" si="1"/>
        <v>0</v>
      </c>
    </row>
    <row r="40" spans="2:10" ht="24.75" customHeight="1">
      <c r="B40" s="35"/>
      <c r="C40" s="35"/>
      <c r="D40" s="12" t="s">
        <v>47</v>
      </c>
      <c r="E40" s="13">
        <v>1790632</v>
      </c>
      <c r="F40" s="13">
        <v>100989</v>
      </c>
      <c r="G40" s="13"/>
      <c r="H40" s="13">
        <f t="shared" si="0"/>
        <v>1891621</v>
      </c>
      <c r="I40" s="15">
        <v>0</v>
      </c>
      <c r="J40" s="13">
        <f t="shared" si="1"/>
        <v>1891621</v>
      </c>
    </row>
    <row r="41" spans="2:10" ht="24.75" customHeight="1">
      <c r="B41" s="35"/>
      <c r="C41" s="36"/>
      <c r="D41" s="16" t="s">
        <v>48</v>
      </c>
      <c r="E41" s="17">
        <f>+E33+E34+E35+E36+E37+E38+E39+E40</f>
        <v>1790632</v>
      </c>
      <c r="F41" s="17">
        <f>+F33+F34+F35+F36+F37+F38+F39+F40</f>
        <v>1073386</v>
      </c>
      <c r="G41" s="17">
        <f>+G33+G34+G35+G36+G37+G38+G39+G40</f>
        <v>0</v>
      </c>
      <c r="H41" s="17">
        <f t="shared" si="0"/>
        <v>2864018</v>
      </c>
      <c r="I41" s="18">
        <f>+I33+I34+I35+I36+I37+I38+I39+I40</f>
        <v>0</v>
      </c>
      <c r="J41" s="17">
        <f t="shared" si="1"/>
        <v>2864018</v>
      </c>
    </row>
    <row r="42" spans="2:10" ht="24.75" customHeight="1">
      <c r="B42" s="36"/>
      <c r="C42" s="19" t="s">
        <v>49</v>
      </c>
      <c r="D42" s="22"/>
      <c r="E42" s="23">
        <f xml:space="preserve"> +E32 - E41</f>
        <v>81090</v>
      </c>
      <c r="F42" s="23">
        <f xml:space="preserve"> +F32 - F41</f>
        <v>-1018576</v>
      </c>
      <c r="G42" s="23">
        <f xml:space="preserve"> +G32 - G41</f>
        <v>0</v>
      </c>
      <c r="H42" s="23">
        <f t="shared" si="0"/>
        <v>-937486</v>
      </c>
      <c r="I42" s="18">
        <f xml:space="preserve"> +I32 - I41</f>
        <v>0</v>
      </c>
      <c r="J42" s="23">
        <f t="shared" si="1"/>
        <v>-937486</v>
      </c>
    </row>
    <row r="43" spans="2:10" ht="24.75" customHeight="1">
      <c r="B43" s="19" t="s">
        <v>50</v>
      </c>
      <c r="C43" s="24"/>
      <c r="D43" s="20"/>
      <c r="E43" s="21">
        <f xml:space="preserve"> +E22 +E42</f>
        <v>38149101</v>
      </c>
      <c r="F43" s="21">
        <f xml:space="preserve"> +F22 +F42</f>
        <v>-5734216</v>
      </c>
      <c r="G43" s="21">
        <f xml:space="preserve"> +G22 +G42</f>
        <v>0</v>
      </c>
      <c r="H43" s="21">
        <f t="shared" si="0"/>
        <v>32414885</v>
      </c>
      <c r="I43" s="18">
        <f xml:space="preserve"> +I22 +I42</f>
        <v>0</v>
      </c>
      <c r="J43" s="21">
        <f t="shared" si="1"/>
        <v>32414885</v>
      </c>
    </row>
    <row r="44" spans="2:10" ht="24.75" customHeight="1">
      <c r="B44" s="34" t="s">
        <v>51</v>
      </c>
      <c r="C44" s="34" t="s">
        <v>12</v>
      </c>
      <c r="D44" s="12" t="s">
        <v>52</v>
      </c>
      <c r="E44" s="13"/>
      <c r="F44" s="13"/>
      <c r="G44" s="13"/>
      <c r="H44" s="13">
        <f t="shared" si="0"/>
        <v>0</v>
      </c>
      <c r="I44" s="11">
        <v>0</v>
      </c>
      <c r="J44" s="13">
        <f t="shared" si="1"/>
        <v>0</v>
      </c>
    </row>
    <row r="45" spans="2:10" ht="24.75" customHeight="1">
      <c r="B45" s="35"/>
      <c r="C45" s="35"/>
      <c r="D45" s="12" t="s">
        <v>53</v>
      </c>
      <c r="E45" s="13"/>
      <c r="F45" s="13"/>
      <c r="G45" s="13"/>
      <c r="H45" s="13">
        <f t="shared" si="0"/>
        <v>0</v>
      </c>
      <c r="I45" s="14">
        <v>0</v>
      </c>
      <c r="J45" s="13">
        <f t="shared" si="1"/>
        <v>0</v>
      </c>
    </row>
    <row r="46" spans="2:10" ht="24.75" customHeight="1">
      <c r="B46" s="35"/>
      <c r="C46" s="35"/>
      <c r="D46" s="12" t="s">
        <v>54</v>
      </c>
      <c r="E46" s="13"/>
      <c r="F46" s="13"/>
      <c r="G46" s="13"/>
      <c r="H46" s="13">
        <f t="shared" si="0"/>
        <v>0</v>
      </c>
      <c r="I46" s="14">
        <v>0</v>
      </c>
      <c r="J46" s="13">
        <f t="shared" si="1"/>
        <v>0</v>
      </c>
    </row>
    <row r="47" spans="2:10" ht="24.75" customHeight="1">
      <c r="B47" s="35"/>
      <c r="C47" s="35"/>
      <c r="D47" s="12" t="s">
        <v>55</v>
      </c>
      <c r="E47" s="13"/>
      <c r="F47" s="13"/>
      <c r="G47" s="13"/>
      <c r="H47" s="13">
        <f t="shared" si="0"/>
        <v>0</v>
      </c>
      <c r="I47" s="14">
        <v>0</v>
      </c>
      <c r="J47" s="13">
        <f t="shared" si="1"/>
        <v>0</v>
      </c>
    </row>
    <row r="48" spans="2:10" ht="24.75" customHeight="1">
      <c r="B48" s="35"/>
      <c r="C48" s="35"/>
      <c r="D48" s="12" t="s">
        <v>56</v>
      </c>
      <c r="E48" s="13"/>
      <c r="F48" s="13"/>
      <c r="G48" s="13"/>
      <c r="H48" s="13">
        <f t="shared" si="0"/>
        <v>0</v>
      </c>
      <c r="I48" s="14">
        <v>0</v>
      </c>
      <c r="J48" s="13">
        <f t="shared" si="1"/>
        <v>0</v>
      </c>
    </row>
    <row r="49" spans="2:10" ht="24.75" customHeight="1">
      <c r="B49" s="35"/>
      <c r="C49" s="35"/>
      <c r="D49" s="12" t="s">
        <v>57</v>
      </c>
      <c r="E49" s="13"/>
      <c r="F49" s="13">
        <v>5000000</v>
      </c>
      <c r="G49" s="13"/>
      <c r="H49" s="13">
        <f t="shared" si="0"/>
        <v>5000000</v>
      </c>
      <c r="I49" s="14">
        <v>5000000</v>
      </c>
      <c r="J49" s="13">
        <f t="shared" si="1"/>
        <v>0</v>
      </c>
    </row>
    <row r="50" spans="2:10" ht="24.75" customHeight="1">
      <c r="B50" s="35"/>
      <c r="C50" s="35"/>
      <c r="D50" s="12" t="s">
        <v>58</v>
      </c>
      <c r="E50" s="13"/>
      <c r="F50" s="13"/>
      <c r="G50" s="13"/>
      <c r="H50" s="13">
        <f t="shared" si="0"/>
        <v>0</v>
      </c>
      <c r="I50" s="14"/>
      <c r="J50" s="13">
        <f t="shared" si="1"/>
        <v>0</v>
      </c>
    </row>
    <row r="51" spans="2:10" ht="24.75" customHeight="1">
      <c r="B51" s="35"/>
      <c r="C51" s="35"/>
      <c r="D51" s="12" t="s">
        <v>59</v>
      </c>
      <c r="E51" s="13">
        <v>265119</v>
      </c>
      <c r="F51" s="13"/>
      <c r="G51" s="13"/>
      <c r="H51" s="13">
        <f t="shared" si="0"/>
        <v>265119</v>
      </c>
      <c r="I51" s="15">
        <v>0</v>
      </c>
      <c r="J51" s="13">
        <f t="shared" si="1"/>
        <v>265119</v>
      </c>
    </row>
    <row r="52" spans="2:10" ht="24.75" customHeight="1">
      <c r="B52" s="35"/>
      <c r="C52" s="36"/>
      <c r="D52" s="16" t="s">
        <v>60</v>
      </c>
      <c r="E52" s="17">
        <f>+E44+E45+E46+E47+E48+E49+E50+E51</f>
        <v>265119</v>
      </c>
      <c r="F52" s="17">
        <f>+F44+F45+F46+F47+F48+F49+F50+F51</f>
        <v>5000000</v>
      </c>
      <c r="G52" s="17">
        <f>+G44+G45+G46+G47+G48+G49+G50+G51</f>
        <v>0</v>
      </c>
      <c r="H52" s="17">
        <f t="shared" si="0"/>
        <v>5265119</v>
      </c>
      <c r="I52" s="18">
        <f>+I44+I45+I46+I47+I48+I49+I50+I51</f>
        <v>5000000</v>
      </c>
      <c r="J52" s="17">
        <f t="shared" si="1"/>
        <v>265119</v>
      </c>
    </row>
    <row r="53" spans="2:10" ht="24.75" customHeight="1">
      <c r="B53" s="35"/>
      <c r="C53" s="34" t="s">
        <v>17</v>
      </c>
      <c r="D53" s="12" t="s">
        <v>61</v>
      </c>
      <c r="E53" s="13"/>
      <c r="F53" s="13"/>
      <c r="G53" s="13"/>
      <c r="H53" s="13">
        <f t="shared" si="0"/>
        <v>0</v>
      </c>
      <c r="I53" s="11">
        <v>0</v>
      </c>
      <c r="J53" s="13">
        <f t="shared" si="1"/>
        <v>0</v>
      </c>
    </row>
    <row r="54" spans="2:10" ht="24.75" customHeight="1">
      <c r="B54" s="35"/>
      <c r="C54" s="35"/>
      <c r="D54" s="12" t="s">
        <v>62</v>
      </c>
      <c r="E54" s="13"/>
      <c r="F54" s="13"/>
      <c r="G54" s="13"/>
      <c r="H54" s="13">
        <f t="shared" si="0"/>
        <v>0</v>
      </c>
      <c r="I54" s="14">
        <v>0</v>
      </c>
      <c r="J54" s="13">
        <f t="shared" si="1"/>
        <v>0</v>
      </c>
    </row>
    <row r="55" spans="2:10" ht="24.75" customHeight="1">
      <c r="B55" s="35"/>
      <c r="C55" s="35"/>
      <c r="D55" s="12" t="s">
        <v>63</v>
      </c>
      <c r="E55" s="13">
        <v>6</v>
      </c>
      <c r="F55" s="13"/>
      <c r="G55" s="13"/>
      <c r="H55" s="13">
        <f t="shared" si="0"/>
        <v>6</v>
      </c>
      <c r="I55" s="14">
        <v>0</v>
      </c>
      <c r="J55" s="13">
        <f t="shared" si="1"/>
        <v>6</v>
      </c>
    </row>
    <row r="56" spans="2:10" ht="24.75" customHeight="1">
      <c r="B56" s="35"/>
      <c r="C56" s="35"/>
      <c r="D56" s="12" t="s">
        <v>64</v>
      </c>
      <c r="E56" s="13"/>
      <c r="F56" s="13"/>
      <c r="G56" s="13"/>
      <c r="H56" s="13">
        <f t="shared" si="0"/>
        <v>0</v>
      </c>
      <c r="I56" s="14">
        <v>0</v>
      </c>
      <c r="J56" s="13">
        <f t="shared" si="1"/>
        <v>0</v>
      </c>
    </row>
    <row r="57" spans="2:10" ht="24.75" customHeight="1">
      <c r="B57" s="35"/>
      <c r="C57" s="35"/>
      <c r="D57" s="12" t="s">
        <v>65</v>
      </c>
      <c r="E57" s="13"/>
      <c r="F57" s="13"/>
      <c r="G57" s="13"/>
      <c r="H57" s="13">
        <f t="shared" si="0"/>
        <v>0</v>
      </c>
      <c r="I57" s="14">
        <v>0</v>
      </c>
      <c r="J57" s="13">
        <f t="shared" si="1"/>
        <v>0</v>
      </c>
    </row>
    <row r="58" spans="2:10" ht="24.75" customHeight="1">
      <c r="B58" s="35"/>
      <c r="C58" s="35"/>
      <c r="D58" s="12" t="s">
        <v>66</v>
      </c>
      <c r="E58" s="13"/>
      <c r="F58" s="13"/>
      <c r="G58" s="13"/>
      <c r="H58" s="13">
        <f t="shared" si="0"/>
        <v>0</v>
      </c>
      <c r="I58" s="14">
        <v>0</v>
      </c>
      <c r="J58" s="13">
        <f t="shared" si="1"/>
        <v>0</v>
      </c>
    </row>
    <row r="59" spans="2:10" ht="24.75" customHeight="1">
      <c r="B59" s="35"/>
      <c r="C59" s="35"/>
      <c r="D59" s="12" t="s">
        <v>67</v>
      </c>
      <c r="E59" s="13">
        <v>5000000</v>
      </c>
      <c r="F59" s="13"/>
      <c r="G59" s="13"/>
      <c r="H59" s="13">
        <f t="shared" si="0"/>
        <v>5000000</v>
      </c>
      <c r="I59" s="14">
        <v>5000000</v>
      </c>
      <c r="J59" s="13">
        <f t="shared" si="1"/>
        <v>0</v>
      </c>
    </row>
    <row r="60" spans="2:10" ht="24.75" customHeight="1">
      <c r="B60" s="35"/>
      <c r="C60" s="35"/>
      <c r="D60" s="12" t="s">
        <v>68</v>
      </c>
      <c r="E60" s="13"/>
      <c r="F60" s="13"/>
      <c r="G60" s="13"/>
      <c r="H60" s="13">
        <f t="shared" si="0"/>
        <v>0</v>
      </c>
      <c r="I60" s="14"/>
      <c r="J60" s="13">
        <f t="shared" si="1"/>
        <v>0</v>
      </c>
    </row>
    <row r="61" spans="2:10" ht="24.75" customHeight="1">
      <c r="B61" s="35"/>
      <c r="C61" s="35"/>
      <c r="D61" s="12" t="s">
        <v>69</v>
      </c>
      <c r="E61" s="13"/>
      <c r="F61" s="13"/>
      <c r="G61" s="13"/>
      <c r="H61" s="13">
        <f t="shared" si="0"/>
        <v>0</v>
      </c>
      <c r="I61" s="15">
        <v>0</v>
      </c>
      <c r="J61" s="13">
        <f t="shared" si="1"/>
        <v>0</v>
      </c>
    </row>
    <row r="62" spans="2:10" ht="24.75" customHeight="1">
      <c r="B62" s="35"/>
      <c r="C62" s="36"/>
      <c r="D62" s="16" t="s">
        <v>70</v>
      </c>
      <c r="E62" s="17">
        <f>+E53+E54+E55+E56+E57+E58+E59+E60+E61</f>
        <v>5000006</v>
      </c>
      <c r="F62" s="17">
        <f>+F53+F54+F55+F56+F57+F58+F59+F60+F61</f>
        <v>0</v>
      </c>
      <c r="G62" s="17">
        <f>+G53+G54+G55+G56+G57+G58+G59+G60+G61</f>
        <v>0</v>
      </c>
      <c r="H62" s="17">
        <f t="shared" si="0"/>
        <v>5000006</v>
      </c>
      <c r="I62" s="18">
        <f>+I53+I54+I55+I56+I57+I58+I59+I60+I61</f>
        <v>5000000</v>
      </c>
      <c r="J62" s="17">
        <f t="shared" si="1"/>
        <v>6</v>
      </c>
    </row>
    <row r="63" spans="2:10" ht="24.75" customHeight="1">
      <c r="B63" s="36"/>
      <c r="C63" s="25" t="s">
        <v>71</v>
      </c>
      <c r="D63" s="26"/>
      <c r="E63" s="27">
        <f xml:space="preserve"> +E52 - E62</f>
        <v>-4734887</v>
      </c>
      <c r="F63" s="27">
        <f xml:space="preserve"> +F52 - F62</f>
        <v>5000000</v>
      </c>
      <c r="G63" s="27">
        <f xml:space="preserve"> +G52 - G62</f>
        <v>0</v>
      </c>
      <c r="H63" s="27">
        <f t="shared" si="0"/>
        <v>265113</v>
      </c>
      <c r="I63" s="18">
        <f xml:space="preserve"> +I52 - I62</f>
        <v>0</v>
      </c>
      <c r="J63" s="27">
        <f t="shared" si="1"/>
        <v>265113</v>
      </c>
    </row>
    <row r="64" spans="2:10" ht="24.75" customHeight="1">
      <c r="B64" s="19" t="s">
        <v>72</v>
      </c>
      <c r="C64" s="28"/>
      <c r="D64" s="29"/>
      <c r="E64" s="30">
        <f xml:space="preserve"> +E43 +E63</f>
        <v>33414214</v>
      </c>
      <c r="F64" s="30">
        <f xml:space="preserve"> +F43 +F63</f>
        <v>-734216</v>
      </c>
      <c r="G64" s="30">
        <f xml:space="preserve"> +G43 +G63</f>
        <v>0</v>
      </c>
      <c r="H64" s="30">
        <f t="shared" si="0"/>
        <v>32679998</v>
      </c>
      <c r="I64" s="18">
        <f xml:space="preserve"> +I43 +I63</f>
        <v>0</v>
      </c>
      <c r="J64" s="30">
        <f t="shared" si="1"/>
        <v>32679998</v>
      </c>
    </row>
    <row r="65" spans="2:10" ht="24.75" customHeight="1">
      <c r="B65" s="31" t="s">
        <v>73</v>
      </c>
      <c r="C65" s="28" t="s">
        <v>74</v>
      </c>
      <c r="D65" s="29"/>
      <c r="E65" s="30">
        <v>244799412</v>
      </c>
      <c r="F65" s="30">
        <v>321349540</v>
      </c>
      <c r="G65" s="30"/>
      <c r="H65" s="30">
        <f t="shared" si="0"/>
        <v>566148952</v>
      </c>
      <c r="I65" s="18">
        <v>0</v>
      </c>
      <c r="J65" s="30">
        <f t="shared" si="1"/>
        <v>566148952</v>
      </c>
    </row>
    <row r="66" spans="2:10" ht="24.75" customHeight="1">
      <c r="B66" s="32"/>
      <c r="C66" s="28" t="s">
        <v>75</v>
      </c>
      <c r="D66" s="29"/>
      <c r="E66" s="30">
        <f xml:space="preserve"> +E64 +E65</f>
        <v>278213626</v>
      </c>
      <c r="F66" s="30">
        <f xml:space="preserve"> +F64 +F65</f>
        <v>320615324</v>
      </c>
      <c r="G66" s="30">
        <f xml:space="preserve"> +G64 +G65</f>
        <v>0</v>
      </c>
      <c r="H66" s="30">
        <f t="shared" si="0"/>
        <v>598828950</v>
      </c>
      <c r="I66" s="18">
        <f xml:space="preserve"> +I64 +I65</f>
        <v>0</v>
      </c>
      <c r="J66" s="30">
        <f t="shared" si="1"/>
        <v>598828950</v>
      </c>
    </row>
    <row r="67" spans="2:10" ht="24.75" customHeight="1">
      <c r="B67" s="32"/>
      <c r="C67" s="28" t="s">
        <v>76</v>
      </c>
      <c r="D67" s="29"/>
      <c r="E67" s="30"/>
      <c r="F67" s="30"/>
      <c r="G67" s="30"/>
      <c r="H67" s="30">
        <f t="shared" si="0"/>
        <v>0</v>
      </c>
      <c r="I67" s="18">
        <v>0</v>
      </c>
      <c r="J67" s="30">
        <f t="shared" si="1"/>
        <v>0</v>
      </c>
    </row>
    <row r="68" spans="2:10" ht="24.75" customHeight="1">
      <c r="B68" s="32"/>
      <c r="C68" s="28" t="s">
        <v>77</v>
      </c>
      <c r="D68" s="29"/>
      <c r="E68" s="30"/>
      <c r="F68" s="30"/>
      <c r="G68" s="30"/>
      <c r="H68" s="30">
        <f t="shared" si="0"/>
        <v>0</v>
      </c>
      <c r="I68" s="18">
        <v>0</v>
      </c>
      <c r="J68" s="30">
        <f t="shared" si="1"/>
        <v>0</v>
      </c>
    </row>
    <row r="69" spans="2:10" ht="24.75" customHeight="1">
      <c r="B69" s="32"/>
      <c r="C69" s="28" t="s">
        <v>78</v>
      </c>
      <c r="D69" s="29"/>
      <c r="E69" s="30">
        <v>22804000</v>
      </c>
      <c r="F69" s="30"/>
      <c r="G69" s="30"/>
      <c r="H69" s="30">
        <f t="shared" si="0"/>
        <v>22804000</v>
      </c>
      <c r="I69" s="18">
        <v>0</v>
      </c>
      <c r="J69" s="30">
        <f t="shared" si="1"/>
        <v>22804000</v>
      </c>
    </row>
    <row r="70" spans="2:10" ht="24.75" customHeight="1">
      <c r="B70" s="33"/>
      <c r="C70" s="28" t="s">
        <v>79</v>
      </c>
      <c r="D70" s="29"/>
      <c r="E70" s="30">
        <f xml:space="preserve"> +E66 +E67 +E68 - E69</f>
        <v>255409626</v>
      </c>
      <c r="F70" s="30">
        <f xml:space="preserve"> +F66 +F67 +F68 - F69</f>
        <v>320615324</v>
      </c>
      <c r="G70" s="30">
        <f xml:space="preserve"> +G66 +G67 +G68 - G69</f>
        <v>0</v>
      </c>
      <c r="H70" s="30">
        <f t="shared" si="0"/>
        <v>576024950</v>
      </c>
      <c r="I70" s="18">
        <f xml:space="preserve"> +I66 +I67 +I68 - I69</f>
        <v>0</v>
      </c>
      <c r="J70" s="30">
        <f t="shared" si="1"/>
        <v>576024950</v>
      </c>
    </row>
  </sheetData>
  <mergeCells count="13">
    <mergeCell ref="B3:J3"/>
    <mergeCell ref="B5:J5"/>
    <mergeCell ref="B7:D7"/>
    <mergeCell ref="B8:B22"/>
    <mergeCell ref="C8:C11"/>
    <mergeCell ref="C12:C21"/>
    <mergeCell ref="B65:B70"/>
    <mergeCell ref="B23:B42"/>
    <mergeCell ref="C23:C32"/>
    <mergeCell ref="C33:C41"/>
    <mergeCell ref="B44:B63"/>
    <mergeCell ref="C44:C52"/>
    <mergeCell ref="C53:C62"/>
  </mergeCells>
  <phoneticPr fontId="1"/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第二号第二様式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jim2</dc:creator>
  <cp:lastModifiedBy>jim2</cp:lastModifiedBy>
  <cp:lastPrinted>2018-06-26T02:17:50Z</cp:lastPrinted>
  <dcterms:created xsi:type="dcterms:W3CDTF">2018-06-26T01:28:39Z</dcterms:created>
  <dcterms:modified xsi:type="dcterms:W3CDTF">2018-06-26T02:17:55Z</dcterms:modified>
</cp:coreProperties>
</file>